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68" yWindow="636" windowWidth="9540" windowHeight="9972"/>
  </bookViews>
  <sheets>
    <sheet name="AC Power Draw Table" sheetId="2" r:id="rId1"/>
  </sheets>
  <calcPr calcId="125725"/>
</workbook>
</file>

<file path=xl/calcChain.xml><?xml version="1.0" encoding="utf-8"?>
<calcChain xmlns="http://schemas.openxmlformats.org/spreadsheetml/2006/main">
  <c r="AD48" i="2"/>
  <c r="AC48"/>
  <c r="AB48"/>
  <c r="AD47"/>
  <c r="AC47"/>
  <c r="AB47"/>
  <c r="AD46"/>
  <c r="AC46"/>
  <c r="AB46"/>
  <c r="AD45"/>
  <c r="AC45"/>
  <c r="AB45"/>
  <c r="AD43"/>
  <c r="AC43"/>
  <c r="AB43"/>
  <c r="W48"/>
  <c r="V48"/>
  <c r="U48"/>
  <c r="W47"/>
  <c r="V47"/>
  <c r="U47"/>
  <c r="W46"/>
  <c r="V46"/>
  <c r="U46"/>
  <c r="W45"/>
  <c r="V45"/>
  <c r="U45"/>
  <c r="W43"/>
  <c r="V43"/>
  <c r="U43"/>
  <c r="AD36"/>
  <c r="AC36"/>
  <c r="AB36"/>
  <c r="AD35"/>
  <c r="AC35"/>
  <c r="AB35"/>
  <c r="AD34"/>
  <c r="AC34"/>
  <c r="AB34"/>
  <c r="AD33"/>
  <c r="AC33"/>
  <c r="AB33"/>
  <c r="AD31"/>
  <c r="AC31"/>
  <c r="AB31"/>
  <c r="W36"/>
  <c r="V36"/>
  <c r="U36"/>
  <c r="W35"/>
  <c r="V35"/>
  <c r="U35"/>
  <c r="W34"/>
  <c r="V34"/>
  <c r="U34"/>
  <c r="W33"/>
  <c r="V33"/>
  <c r="U33"/>
  <c r="W31"/>
  <c r="V31"/>
  <c r="U31"/>
  <c r="AD24"/>
  <c r="AC24"/>
  <c r="AB24"/>
  <c r="AD23"/>
  <c r="AC23"/>
  <c r="AB23"/>
  <c r="AD22"/>
  <c r="AC22"/>
  <c r="AB22"/>
  <c r="AD21"/>
  <c r="AC21"/>
  <c r="AB21"/>
  <c r="AD19"/>
  <c r="AC19"/>
  <c r="AB19"/>
  <c r="W24"/>
  <c r="V24"/>
  <c r="U24"/>
  <c r="W23"/>
  <c r="V23"/>
  <c r="U23"/>
  <c r="W22"/>
  <c r="V22"/>
  <c r="U22"/>
  <c r="W21"/>
  <c r="V21"/>
  <c r="U21"/>
  <c r="W19"/>
  <c r="V19"/>
  <c r="U19"/>
  <c r="AD12"/>
  <c r="AC12"/>
  <c r="AB12"/>
  <c r="AD11"/>
  <c r="AC11"/>
  <c r="AB11"/>
  <c r="AD10"/>
  <c r="AC10"/>
  <c r="AB10"/>
  <c r="AD9"/>
  <c r="AC9"/>
  <c r="AB9"/>
  <c r="AD7"/>
  <c r="AC7"/>
  <c r="AB7"/>
  <c r="W12"/>
  <c r="V12"/>
  <c r="U12"/>
  <c r="W11"/>
  <c r="V11"/>
  <c r="U11"/>
  <c r="W10"/>
  <c r="V10"/>
  <c r="U10"/>
  <c r="W9"/>
  <c r="V9"/>
  <c r="U9"/>
  <c r="W7"/>
  <c r="V7"/>
  <c r="U7"/>
  <c r="P48"/>
  <c r="O48"/>
  <c r="N48"/>
  <c r="I48"/>
  <c r="H48"/>
  <c r="G48"/>
  <c r="P47"/>
  <c r="O47"/>
  <c r="N47"/>
  <c r="I47"/>
  <c r="H47"/>
  <c r="G47"/>
  <c r="P46"/>
  <c r="O46"/>
  <c r="N46"/>
  <c r="I46"/>
  <c r="H46"/>
  <c r="G46"/>
  <c r="P45"/>
  <c r="O45"/>
  <c r="N45"/>
  <c r="I45"/>
  <c r="H45"/>
  <c r="G45"/>
  <c r="P43"/>
  <c r="O43"/>
  <c r="N43"/>
  <c r="I43"/>
  <c r="H43"/>
  <c r="G43"/>
  <c r="P36"/>
  <c r="O36"/>
  <c r="N36"/>
  <c r="I36"/>
  <c r="H36"/>
  <c r="G36"/>
  <c r="P35"/>
  <c r="O35"/>
  <c r="N35"/>
  <c r="I35"/>
  <c r="H35"/>
  <c r="G35"/>
  <c r="P34"/>
  <c r="O34"/>
  <c r="N34"/>
  <c r="I34"/>
  <c r="H34"/>
  <c r="G34"/>
  <c r="P33"/>
  <c r="O33"/>
  <c r="N33"/>
  <c r="I33"/>
  <c r="H33"/>
  <c r="G33"/>
  <c r="P31"/>
  <c r="O31"/>
  <c r="N31"/>
  <c r="I31"/>
  <c r="H31"/>
  <c r="G31"/>
  <c r="P24"/>
  <c r="O24"/>
  <c r="N24"/>
  <c r="I24"/>
  <c r="H24"/>
  <c r="G24"/>
  <c r="P23"/>
  <c r="O23"/>
  <c r="N23"/>
  <c r="I23"/>
  <c r="H23"/>
  <c r="G23"/>
  <c r="P22"/>
  <c r="O22"/>
  <c r="N22"/>
  <c r="I22"/>
  <c r="H22"/>
  <c r="G22"/>
  <c r="P21"/>
  <c r="O21"/>
  <c r="N21"/>
  <c r="I21"/>
  <c r="H21"/>
  <c r="G21"/>
  <c r="P19"/>
  <c r="O19"/>
  <c r="N19"/>
  <c r="I19"/>
  <c r="H19"/>
  <c r="G19"/>
  <c r="P12"/>
  <c r="O12"/>
  <c r="N12"/>
  <c r="I12"/>
  <c r="H12"/>
  <c r="G12"/>
  <c r="P11"/>
  <c r="O11"/>
  <c r="N11"/>
  <c r="I11"/>
  <c r="H11"/>
  <c r="G11"/>
  <c r="P10"/>
  <c r="O10"/>
  <c r="N10"/>
  <c r="I10"/>
  <c r="H10"/>
  <c r="G10"/>
  <c r="P9"/>
  <c r="O9"/>
  <c r="N9"/>
  <c r="I9"/>
  <c r="H9"/>
  <c r="G9"/>
  <c r="P7"/>
  <c r="O7"/>
  <c r="N7"/>
  <c r="I7"/>
  <c r="H7"/>
  <c r="G7"/>
</calcChain>
</file>

<file path=xl/sharedStrings.xml><?xml version="1.0" encoding="utf-8"?>
<sst xmlns="http://schemas.openxmlformats.org/spreadsheetml/2006/main" count="201" uniqueCount="37">
  <si>
    <t>120 VAC / 60 Hz</t>
  </si>
  <si>
    <t>220 VAC / 50 Hz</t>
  </si>
  <si>
    <t>Line current,
amps</t>
  </si>
  <si>
    <t>Power In</t>
  </si>
  <si>
    <t>Power out</t>
  </si>
  <si>
    <t>Power dissipated as heat</t>
  </si>
  <si>
    <t>Condition</t>
  </si>
  <si>
    <t>Load 2CH</t>
  </si>
  <si>
    <t>CH1</t>
  </si>
  <si>
    <t>CH2</t>
  </si>
  <si>
    <t xml:space="preserve">watts </t>
  </si>
  <si>
    <t>BTU/hr</t>
  </si>
  <si>
    <t>kcal/hr</t>
  </si>
  <si>
    <t xml:space="preserve">at Idle </t>
  </si>
  <si>
    <r>
      <t>1/8 Power Sine 1kHz</t>
    </r>
    <r>
      <rPr>
        <sz val="8"/>
        <rFont val="Arial"/>
        <family val="2"/>
      </rPr>
      <t xml:space="preserve"> Typical of program material just at clip</t>
    </r>
  </si>
  <si>
    <t>8 ohms</t>
  </si>
  <si>
    <t>4 ohms</t>
  </si>
  <si>
    <r>
      <t>1/3 Power Sine 1kHz</t>
    </r>
    <r>
      <rPr>
        <sz val="8"/>
        <rFont val="Arial"/>
        <family val="2"/>
      </rPr>
      <t xml:space="preserve"> Typical of program material at extreme clip</t>
    </r>
  </si>
  <si>
    <t>Xli800</t>
  </si>
  <si>
    <t>Xli1500</t>
  </si>
  <si>
    <t>Xli2500</t>
  </si>
  <si>
    <t>Xli3500</t>
  </si>
  <si>
    <t>127 VAC / 60 Hz</t>
  </si>
  <si>
    <t>240 VAC / 50 Hz</t>
  </si>
  <si>
    <t>8 ohmsΩ</t>
    <phoneticPr fontId="9" type="noConversion"/>
  </si>
  <si>
    <t>4 ohmsΩ</t>
    <phoneticPr fontId="9" type="noConversion"/>
  </si>
  <si>
    <t xml:space="preserve"> AC Power Draw and Thermal Dissipation </t>
    <phoneticPr fontId="9" type="noConversion"/>
  </si>
  <si>
    <t>Condition</t>
    <phoneticPr fontId="9" type="noConversion"/>
  </si>
  <si>
    <t xml:space="preserve">at Idle </t>
    <phoneticPr fontId="9" type="noConversion"/>
  </si>
  <si>
    <r>
      <t>1/8 Power Sine 1kHz</t>
    </r>
    <r>
      <rPr>
        <sz val="8"/>
        <rFont val="Arial"/>
        <family val="2"/>
      </rPr>
      <t xml:space="preserve"> Typical of program material just at clip </t>
    </r>
    <phoneticPr fontId="9" type="noConversion"/>
  </si>
  <si>
    <r>
      <t>1/3 Power Sine 1kHz</t>
    </r>
    <r>
      <rPr>
        <sz val="8"/>
        <rFont val="Arial"/>
        <family val="2"/>
      </rPr>
      <t xml:space="preserve"> Typical of program material at extreme clip </t>
    </r>
    <phoneticPr fontId="9" type="noConversion"/>
  </si>
  <si>
    <t xml:space="preserve">Load 2CH </t>
    <phoneticPr fontId="9" type="noConversion"/>
  </si>
  <si>
    <r>
      <t xml:space="preserve">Line current, </t>
    </r>
    <r>
      <rPr>
        <sz val="9"/>
        <rFont val="Arial"/>
        <family val="2"/>
      </rPr>
      <t xml:space="preserve">
amps </t>
    </r>
    <phoneticPr fontId="9" type="noConversion"/>
  </si>
  <si>
    <t>Power In</t>
    <phoneticPr fontId="9" type="noConversion"/>
  </si>
  <si>
    <t xml:space="preserve">Power out </t>
    <phoneticPr fontId="9" type="noConversion"/>
  </si>
  <si>
    <t xml:space="preserve">Power dissipated as heat </t>
    <phoneticPr fontId="9" type="noConversion"/>
  </si>
  <si>
    <t xml:space="preserve">watts </t>
    <phoneticPr fontId="9" type="noConversion"/>
  </si>
</sst>
</file>

<file path=xl/styles.xml><?xml version="1.0" encoding="utf-8"?>
<styleSheet xmlns="http://schemas.openxmlformats.org/spreadsheetml/2006/main">
  <numFmts count="2">
    <numFmt numFmtId="164" formatCode="0.00_);[Red]\(0.00\)"/>
    <numFmt numFmtId="165" formatCode="0.0"/>
  </numFmts>
  <fonts count="10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theme="1"/>
      <name val="Calibri"/>
      <family val="2"/>
      <scheme val="minor"/>
    </font>
    <font>
      <sz val="9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165" fontId="5" fillId="2" borderId="22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2" borderId="4" xfId="0" applyFont="1" applyFill="1" applyBorder="1"/>
    <xf numFmtId="0" fontId="5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22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3" borderId="24" xfId="0" applyNumberForma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tabSelected="1" topLeftCell="A16" zoomScale="90" zoomScaleNormal="90" workbookViewId="0">
      <selection activeCell="I14" sqref="I14"/>
    </sheetView>
  </sheetViews>
  <sheetFormatPr defaultColWidth="9.109375" defaultRowHeight="14.4"/>
  <cols>
    <col min="1" max="1" width="17.33203125" style="1" customWidth="1"/>
    <col min="2" max="2" width="10.6640625" style="1" customWidth="1"/>
    <col min="3" max="3" width="10.77734375" style="1" bestFit="1" customWidth="1"/>
    <col min="4" max="6" width="9" style="1" customWidth="1"/>
    <col min="7" max="7" width="9.21875" style="1" customWidth="1"/>
    <col min="8" max="8" width="11.33203125" style="1" customWidth="1"/>
    <col min="9" max="9" width="9.44140625" style="1" customWidth="1"/>
    <col min="10" max="10" width="10.77734375" style="1" bestFit="1" customWidth="1"/>
    <col min="11" max="13" width="9" style="1" customWidth="1"/>
    <col min="14" max="17" width="9.109375" style="1"/>
    <col min="18" max="18" width="9.44140625" style="1" bestFit="1" customWidth="1"/>
    <col min="19" max="24" width="9.109375" style="1"/>
    <col min="25" max="25" width="9.44140625" style="1" bestFit="1" customWidth="1"/>
    <col min="26" max="16384" width="9.109375" style="1"/>
  </cols>
  <sheetData>
    <row r="1" spans="1:30" s="3" customFormat="1" ht="27" customHeight="1">
      <c r="A1" s="2" t="s">
        <v>26</v>
      </c>
    </row>
    <row r="2" spans="1:30" ht="10.5" customHeight="1" thickBot="1"/>
    <row r="3" spans="1:30" ht="18" customHeight="1" thickBot="1">
      <c r="A3" s="58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1"/>
    </row>
    <row r="4" spans="1:30" ht="18" customHeight="1">
      <c r="A4" s="49" t="s">
        <v>27</v>
      </c>
      <c r="B4" s="55" t="s">
        <v>31</v>
      </c>
      <c r="C4" s="39" t="s">
        <v>0</v>
      </c>
      <c r="D4" s="40"/>
      <c r="E4" s="40"/>
      <c r="F4" s="40"/>
      <c r="G4" s="40"/>
      <c r="H4" s="40"/>
      <c r="I4" s="40"/>
      <c r="J4" s="39" t="s">
        <v>22</v>
      </c>
      <c r="K4" s="40"/>
      <c r="L4" s="40"/>
      <c r="M4" s="40"/>
      <c r="N4" s="40"/>
      <c r="O4" s="40"/>
      <c r="P4" s="41"/>
      <c r="Q4" s="39" t="s">
        <v>1</v>
      </c>
      <c r="R4" s="40"/>
      <c r="S4" s="40"/>
      <c r="T4" s="40"/>
      <c r="U4" s="40"/>
      <c r="V4" s="40"/>
      <c r="W4" s="41"/>
      <c r="X4" s="39" t="s">
        <v>23</v>
      </c>
      <c r="Y4" s="40"/>
      <c r="Z4" s="40"/>
      <c r="AA4" s="40"/>
      <c r="AB4" s="40"/>
      <c r="AC4" s="40"/>
      <c r="AD4" s="41"/>
    </row>
    <row r="5" spans="1:30" ht="30.75" customHeight="1">
      <c r="A5" s="50"/>
      <c r="B5" s="56"/>
      <c r="C5" s="31" t="s">
        <v>32</v>
      </c>
      <c r="D5" s="33" t="s">
        <v>33</v>
      </c>
      <c r="E5" s="53" t="s">
        <v>34</v>
      </c>
      <c r="F5" s="54"/>
      <c r="G5" s="53" t="s">
        <v>35</v>
      </c>
      <c r="H5" s="62"/>
      <c r="I5" s="63"/>
      <c r="J5" s="31" t="s">
        <v>2</v>
      </c>
      <c r="K5" s="33" t="s">
        <v>3</v>
      </c>
      <c r="L5" s="35" t="s">
        <v>4</v>
      </c>
      <c r="M5" s="35"/>
      <c r="N5" s="36" t="s">
        <v>5</v>
      </c>
      <c r="O5" s="37"/>
      <c r="P5" s="38"/>
      <c r="Q5" s="31" t="s">
        <v>2</v>
      </c>
      <c r="R5" s="33" t="s">
        <v>3</v>
      </c>
      <c r="S5" s="35" t="s">
        <v>4</v>
      </c>
      <c r="T5" s="35"/>
      <c r="U5" s="36" t="s">
        <v>5</v>
      </c>
      <c r="V5" s="37"/>
      <c r="W5" s="38"/>
      <c r="X5" s="31" t="s">
        <v>2</v>
      </c>
      <c r="Y5" s="33" t="s">
        <v>3</v>
      </c>
      <c r="Z5" s="35" t="s">
        <v>4</v>
      </c>
      <c r="AA5" s="35"/>
      <c r="AB5" s="36" t="s">
        <v>5</v>
      </c>
      <c r="AC5" s="37"/>
      <c r="AD5" s="38"/>
    </row>
    <row r="6" spans="1:30" ht="18" customHeight="1">
      <c r="A6" s="50"/>
      <c r="B6" s="57"/>
      <c r="C6" s="32"/>
      <c r="D6" s="34"/>
      <c r="E6" s="4" t="s">
        <v>8</v>
      </c>
      <c r="F6" s="4" t="s">
        <v>9</v>
      </c>
      <c r="G6" s="5" t="s">
        <v>36</v>
      </c>
      <c r="H6" s="5" t="s">
        <v>11</v>
      </c>
      <c r="I6" s="6" t="s">
        <v>12</v>
      </c>
      <c r="J6" s="32"/>
      <c r="K6" s="34"/>
      <c r="L6" s="4" t="s">
        <v>8</v>
      </c>
      <c r="M6" s="4" t="s">
        <v>9</v>
      </c>
      <c r="N6" s="5" t="s">
        <v>10</v>
      </c>
      <c r="O6" s="5" t="s">
        <v>11</v>
      </c>
      <c r="P6" s="7" t="s">
        <v>12</v>
      </c>
      <c r="Q6" s="32"/>
      <c r="R6" s="34"/>
      <c r="S6" s="4" t="s">
        <v>8</v>
      </c>
      <c r="T6" s="4" t="s">
        <v>9</v>
      </c>
      <c r="U6" s="5" t="s">
        <v>10</v>
      </c>
      <c r="V6" s="5" t="s">
        <v>11</v>
      </c>
      <c r="W6" s="7" t="s">
        <v>12</v>
      </c>
      <c r="X6" s="32"/>
      <c r="Y6" s="34"/>
      <c r="Z6" s="4" t="s">
        <v>8</v>
      </c>
      <c r="AA6" s="4" t="s">
        <v>9</v>
      </c>
      <c r="AB6" s="5" t="s">
        <v>10</v>
      </c>
      <c r="AC6" s="5" t="s">
        <v>11</v>
      </c>
      <c r="AD6" s="7" t="s">
        <v>12</v>
      </c>
    </row>
    <row r="7" spans="1:30" ht="18" customHeight="1">
      <c r="A7" s="22" t="s">
        <v>28</v>
      </c>
      <c r="B7" s="23"/>
      <c r="C7" s="27">
        <v>0.49</v>
      </c>
      <c r="D7" s="28">
        <v>41</v>
      </c>
      <c r="E7" s="28"/>
      <c r="F7" s="28"/>
      <c r="G7" s="8">
        <f>D7-E7</f>
        <v>41</v>
      </c>
      <c r="H7" s="8">
        <f>3.413*(D7-E7)</f>
        <v>139.93299999999999</v>
      </c>
      <c r="I7" s="9">
        <f>0.8604*(D7-E7)</f>
        <v>35.276400000000002</v>
      </c>
      <c r="J7" s="27">
        <v>0.43</v>
      </c>
      <c r="K7" s="28">
        <v>39</v>
      </c>
      <c r="L7" s="28"/>
      <c r="M7" s="28"/>
      <c r="N7" s="8">
        <f>K7-L7</f>
        <v>39</v>
      </c>
      <c r="O7" s="8">
        <f>3.413*(K7-L7)</f>
        <v>133.107</v>
      </c>
      <c r="P7" s="10">
        <f>0.8604*(K7-L7)</f>
        <v>33.555600000000005</v>
      </c>
      <c r="Q7" s="27">
        <v>0.24</v>
      </c>
      <c r="R7" s="28">
        <v>38</v>
      </c>
      <c r="S7" s="28"/>
      <c r="T7" s="28"/>
      <c r="U7" s="8">
        <f>R7-S7</f>
        <v>38</v>
      </c>
      <c r="V7" s="8">
        <f>3.413*(R7-S7)</f>
        <v>129.69399999999999</v>
      </c>
      <c r="W7" s="10">
        <f>0.8604*(R7-S7)</f>
        <v>32.6952</v>
      </c>
      <c r="X7" s="27">
        <v>0.2</v>
      </c>
      <c r="Y7" s="28">
        <v>35</v>
      </c>
      <c r="Z7" s="28"/>
      <c r="AA7" s="28"/>
      <c r="AB7" s="8">
        <f>Y7-Z7</f>
        <v>35</v>
      </c>
      <c r="AC7" s="8">
        <f>3.413*(Y7-Z7)</f>
        <v>119.455</v>
      </c>
      <c r="AD7" s="10">
        <f>0.8604*(Y7-Z7)</f>
        <v>30.114000000000001</v>
      </c>
    </row>
    <row r="8" spans="1:30" ht="18" customHeight="1">
      <c r="A8" s="24"/>
      <c r="B8" s="25"/>
      <c r="C8" s="11"/>
      <c r="D8" s="12"/>
      <c r="E8" s="12"/>
      <c r="F8" s="12"/>
      <c r="G8" s="12"/>
      <c r="H8" s="12"/>
      <c r="I8" s="12"/>
      <c r="J8" s="11"/>
      <c r="K8" s="12"/>
      <c r="L8" s="12"/>
      <c r="M8" s="12"/>
      <c r="N8" s="12"/>
      <c r="O8" s="12"/>
      <c r="P8" s="13"/>
      <c r="Q8" s="11"/>
      <c r="R8" s="12"/>
      <c r="S8" s="12"/>
      <c r="T8" s="12"/>
      <c r="U8" s="12"/>
      <c r="V8" s="12"/>
      <c r="W8" s="13"/>
      <c r="X8" s="11"/>
      <c r="Y8" s="12"/>
      <c r="Z8" s="12"/>
      <c r="AA8" s="12"/>
      <c r="AB8" s="12"/>
      <c r="AC8" s="12"/>
      <c r="AD8" s="13"/>
    </row>
    <row r="9" spans="1:30" ht="18" customHeight="1">
      <c r="A9" s="46" t="s">
        <v>29</v>
      </c>
      <c r="B9" s="23" t="s">
        <v>24</v>
      </c>
      <c r="C9" s="27">
        <v>3.2</v>
      </c>
      <c r="D9" s="28">
        <v>279</v>
      </c>
      <c r="E9" s="28">
        <v>25</v>
      </c>
      <c r="F9" s="28">
        <v>25</v>
      </c>
      <c r="G9" s="8">
        <f t="shared" ref="G9:G12" si="0">D9-E9</f>
        <v>254</v>
      </c>
      <c r="H9" s="8">
        <f t="shared" ref="H9:H12" si="1">3.413*(D9-E9)</f>
        <v>866.90199999999993</v>
      </c>
      <c r="I9" s="9">
        <f t="shared" ref="I9:I12" si="2">0.8604*(D9-E9)</f>
        <v>218.54160000000002</v>
      </c>
      <c r="J9" s="27">
        <v>3</v>
      </c>
      <c r="K9" s="28">
        <v>276</v>
      </c>
      <c r="L9" s="28">
        <v>25</v>
      </c>
      <c r="M9" s="28">
        <v>25</v>
      </c>
      <c r="N9" s="8">
        <f t="shared" ref="N9:N12" si="3">K9-L9</f>
        <v>251</v>
      </c>
      <c r="O9" s="8">
        <f t="shared" ref="O9:O12" si="4">3.413*(K9-L9)</f>
        <v>856.6629999999999</v>
      </c>
      <c r="P9" s="10">
        <f t="shared" ref="P9:P12" si="5">0.8604*(K9-L9)</f>
        <v>215.96040000000002</v>
      </c>
      <c r="Q9" s="27">
        <v>1.7</v>
      </c>
      <c r="R9" s="28">
        <v>277</v>
      </c>
      <c r="S9" s="28">
        <v>25</v>
      </c>
      <c r="T9" s="28">
        <v>25</v>
      </c>
      <c r="U9" s="8">
        <f t="shared" ref="U9:U12" si="6">R9-S9</f>
        <v>252</v>
      </c>
      <c r="V9" s="8">
        <f t="shared" ref="V9:V12" si="7">3.413*(R9-S9)</f>
        <v>860.07599999999991</v>
      </c>
      <c r="W9" s="10">
        <f t="shared" ref="W9:W12" si="8">0.8604*(R9-S9)</f>
        <v>216.82080000000002</v>
      </c>
      <c r="X9" s="27">
        <v>1.6</v>
      </c>
      <c r="Y9" s="28">
        <v>277</v>
      </c>
      <c r="Z9" s="28">
        <v>25</v>
      </c>
      <c r="AA9" s="28">
        <v>25</v>
      </c>
      <c r="AB9" s="8">
        <f t="shared" ref="AB9:AB12" si="9">Y9-Z9</f>
        <v>252</v>
      </c>
      <c r="AC9" s="8">
        <f t="shared" ref="AC9:AC12" si="10">3.413*(Y9-Z9)</f>
        <v>860.07599999999991</v>
      </c>
      <c r="AD9" s="10">
        <f t="shared" ref="AD9:AD12" si="11">0.8604*(Y9-Z9)</f>
        <v>216.82080000000002</v>
      </c>
    </row>
    <row r="10" spans="1:30" ht="47.25" customHeight="1">
      <c r="A10" s="47"/>
      <c r="B10" s="23" t="s">
        <v>25</v>
      </c>
      <c r="C10" s="27">
        <v>5.6</v>
      </c>
      <c r="D10" s="28">
        <v>513</v>
      </c>
      <c r="E10" s="28">
        <v>50</v>
      </c>
      <c r="F10" s="28">
        <v>50</v>
      </c>
      <c r="G10" s="8">
        <f t="shared" si="0"/>
        <v>463</v>
      </c>
      <c r="H10" s="8">
        <f t="shared" si="1"/>
        <v>1580.2189999999998</v>
      </c>
      <c r="I10" s="9">
        <f t="shared" si="2"/>
        <v>398.36520000000002</v>
      </c>
      <c r="J10" s="27">
        <v>5.3</v>
      </c>
      <c r="K10" s="28">
        <v>512</v>
      </c>
      <c r="L10" s="28">
        <v>50</v>
      </c>
      <c r="M10" s="28">
        <v>50</v>
      </c>
      <c r="N10" s="8">
        <f t="shared" si="3"/>
        <v>462</v>
      </c>
      <c r="O10" s="8">
        <f t="shared" si="4"/>
        <v>1576.8059999999998</v>
      </c>
      <c r="P10" s="10">
        <f t="shared" si="5"/>
        <v>397.50480000000005</v>
      </c>
      <c r="Q10" s="27">
        <v>3</v>
      </c>
      <c r="R10" s="28">
        <v>512</v>
      </c>
      <c r="S10" s="28">
        <v>49</v>
      </c>
      <c r="T10" s="28">
        <v>49</v>
      </c>
      <c r="U10" s="8">
        <f t="shared" si="6"/>
        <v>463</v>
      </c>
      <c r="V10" s="8">
        <f t="shared" si="7"/>
        <v>1580.2189999999998</v>
      </c>
      <c r="W10" s="10">
        <f t="shared" si="8"/>
        <v>398.36520000000002</v>
      </c>
      <c r="X10" s="27">
        <v>2.8</v>
      </c>
      <c r="Y10" s="28">
        <v>513</v>
      </c>
      <c r="Z10" s="28">
        <v>50</v>
      </c>
      <c r="AA10" s="28">
        <v>50</v>
      </c>
      <c r="AB10" s="8">
        <f t="shared" si="9"/>
        <v>463</v>
      </c>
      <c r="AC10" s="8">
        <f t="shared" si="10"/>
        <v>1580.2189999999998</v>
      </c>
      <c r="AD10" s="10">
        <f t="shared" si="11"/>
        <v>398.36520000000002</v>
      </c>
    </row>
    <row r="11" spans="1:30" ht="18" customHeight="1">
      <c r="A11" s="46" t="s">
        <v>30</v>
      </c>
      <c r="B11" s="23" t="s">
        <v>24</v>
      </c>
      <c r="C11" s="27">
        <v>4.7</v>
      </c>
      <c r="D11" s="28">
        <v>430</v>
      </c>
      <c r="E11" s="28">
        <v>66</v>
      </c>
      <c r="F11" s="28">
        <v>66</v>
      </c>
      <c r="G11" s="8">
        <f t="shared" si="0"/>
        <v>364</v>
      </c>
      <c r="H11" s="8">
        <f t="shared" si="1"/>
        <v>1242.3319999999999</v>
      </c>
      <c r="I11" s="9">
        <f t="shared" si="2"/>
        <v>313.18560000000002</v>
      </c>
      <c r="J11" s="27">
        <v>4.5</v>
      </c>
      <c r="K11" s="28">
        <v>428</v>
      </c>
      <c r="L11" s="28">
        <v>66</v>
      </c>
      <c r="M11" s="28">
        <v>66</v>
      </c>
      <c r="N11" s="8">
        <f t="shared" si="3"/>
        <v>362</v>
      </c>
      <c r="O11" s="8">
        <f t="shared" si="4"/>
        <v>1235.5059999999999</v>
      </c>
      <c r="P11" s="10">
        <f t="shared" si="5"/>
        <v>311.46480000000003</v>
      </c>
      <c r="Q11" s="27">
        <v>2.6</v>
      </c>
      <c r="R11" s="28">
        <v>435</v>
      </c>
      <c r="S11" s="28">
        <v>67</v>
      </c>
      <c r="T11" s="28">
        <v>67</v>
      </c>
      <c r="U11" s="8">
        <f t="shared" si="6"/>
        <v>368</v>
      </c>
      <c r="V11" s="8">
        <f t="shared" si="7"/>
        <v>1255.9839999999999</v>
      </c>
      <c r="W11" s="10">
        <f t="shared" si="8"/>
        <v>316.62720000000002</v>
      </c>
      <c r="X11" s="27">
        <v>2.4</v>
      </c>
      <c r="Y11" s="28">
        <v>430</v>
      </c>
      <c r="Z11" s="28">
        <v>66</v>
      </c>
      <c r="AA11" s="28">
        <v>66</v>
      </c>
      <c r="AB11" s="8">
        <f t="shared" si="9"/>
        <v>364</v>
      </c>
      <c r="AC11" s="8">
        <f t="shared" si="10"/>
        <v>1242.3319999999999</v>
      </c>
      <c r="AD11" s="10">
        <f t="shared" si="11"/>
        <v>313.18560000000002</v>
      </c>
    </row>
    <row r="12" spans="1:30" ht="52.5" customHeight="1" thickBot="1">
      <c r="A12" s="48"/>
      <c r="B12" s="26" t="s">
        <v>25</v>
      </c>
      <c r="C12" s="29">
        <v>8.4</v>
      </c>
      <c r="D12" s="30">
        <v>805</v>
      </c>
      <c r="E12" s="30">
        <v>132</v>
      </c>
      <c r="F12" s="30">
        <v>132</v>
      </c>
      <c r="G12" s="14">
        <f t="shared" si="0"/>
        <v>673</v>
      </c>
      <c r="H12" s="14">
        <f t="shared" si="1"/>
        <v>2296.9490000000001</v>
      </c>
      <c r="I12" s="15">
        <f t="shared" si="2"/>
        <v>579.04920000000004</v>
      </c>
      <c r="J12" s="29">
        <v>7.9</v>
      </c>
      <c r="K12" s="30">
        <v>803</v>
      </c>
      <c r="L12" s="30">
        <v>132</v>
      </c>
      <c r="M12" s="30">
        <v>131</v>
      </c>
      <c r="N12" s="14">
        <f t="shared" si="3"/>
        <v>671</v>
      </c>
      <c r="O12" s="14">
        <f t="shared" si="4"/>
        <v>2290.123</v>
      </c>
      <c r="P12" s="15">
        <f t="shared" si="5"/>
        <v>577.32839999999999</v>
      </c>
      <c r="Q12" s="29">
        <v>4.5999999999999996</v>
      </c>
      <c r="R12" s="30">
        <v>816</v>
      </c>
      <c r="S12" s="30">
        <v>133</v>
      </c>
      <c r="T12" s="30">
        <v>133</v>
      </c>
      <c r="U12" s="14">
        <f t="shared" si="6"/>
        <v>683</v>
      </c>
      <c r="V12" s="14">
        <f t="shared" si="7"/>
        <v>2331.0789999999997</v>
      </c>
      <c r="W12" s="15">
        <f t="shared" si="8"/>
        <v>587.65320000000008</v>
      </c>
      <c r="X12" s="29">
        <v>4.2</v>
      </c>
      <c r="Y12" s="30">
        <v>810</v>
      </c>
      <c r="Z12" s="30">
        <v>132</v>
      </c>
      <c r="AA12" s="30">
        <v>132</v>
      </c>
      <c r="AB12" s="14">
        <f t="shared" si="9"/>
        <v>678</v>
      </c>
      <c r="AC12" s="14">
        <f t="shared" si="10"/>
        <v>2314.0139999999997</v>
      </c>
      <c r="AD12" s="15">
        <f t="shared" si="11"/>
        <v>583.35120000000006</v>
      </c>
    </row>
    <row r="13" spans="1:30" ht="18" customHeight="1"/>
    <row r="14" spans="1:30" ht="18" customHeight="1" thickBot="1"/>
    <row r="15" spans="1:30" ht="18" customHeight="1" thickBot="1">
      <c r="A15" s="42" t="s">
        <v>19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5"/>
    </row>
    <row r="16" spans="1:30" ht="18" customHeight="1">
      <c r="A16" s="49" t="s">
        <v>6</v>
      </c>
      <c r="B16" s="51" t="s">
        <v>7</v>
      </c>
      <c r="C16" s="39" t="s">
        <v>0</v>
      </c>
      <c r="D16" s="40"/>
      <c r="E16" s="40"/>
      <c r="F16" s="40"/>
      <c r="G16" s="40"/>
      <c r="H16" s="40"/>
      <c r="I16" s="40"/>
      <c r="J16" s="39" t="s">
        <v>1</v>
      </c>
      <c r="K16" s="40"/>
      <c r="L16" s="40"/>
      <c r="M16" s="40"/>
      <c r="N16" s="40"/>
      <c r="O16" s="40"/>
      <c r="P16" s="41"/>
      <c r="Q16" s="39" t="s">
        <v>1</v>
      </c>
      <c r="R16" s="40"/>
      <c r="S16" s="40"/>
      <c r="T16" s="40"/>
      <c r="U16" s="40"/>
      <c r="V16" s="40"/>
      <c r="W16" s="41"/>
      <c r="X16" s="39" t="s">
        <v>1</v>
      </c>
      <c r="Y16" s="40"/>
      <c r="Z16" s="40"/>
      <c r="AA16" s="40"/>
      <c r="AB16" s="40"/>
      <c r="AC16" s="40"/>
      <c r="AD16" s="41"/>
    </row>
    <row r="17" spans="1:30" ht="18" customHeight="1">
      <c r="A17" s="50"/>
      <c r="B17" s="52"/>
      <c r="C17" s="31" t="s">
        <v>2</v>
      </c>
      <c r="D17" s="33" t="s">
        <v>3</v>
      </c>
      <c r="E17" s="53" t="s">
        <v>4</v>
      </c>
      <c r="F17" s="54"/>
      <c r="G17" s="36" t="s">
        <v>5</v>
      </c>
      <c r="H17" s="37"/>
      <c r="I17" s="37"/>
      <c r="J17" s="31" t="s">
        <v>2</v>
      </c>
      <c r="K17" s="33" t="s">
        <v>3</v>
      </c>
      <c r="L17" s="35" t="s">
        <v>4</v>
      </c>
      <c r="M17" s="35"/>
      <c r="N17" s="36" t="s">
        <v>5</v>
      </c>
      <c r="O17" s="37"/>
      <c r="P17" s="38"/>
      <c r="Q17" s="31" t="s">
        <v>2</v>
      </c>
      <c r="R17" s="33" t="s">
        <v>3</v>
      </c>
      <c r="S17" s="35" t="s">
        <v>4</v>
      </c>
      <c r="T17" s="35"/>
      <c r="U17" s="36" t="s">
        <v>5</v>
      </c>
      <c r="V17" s="37"/>
      <c r="W17" s="38"/>
      <c r="X17" s="31" t="s">
        <v>2</v>
      </c>
      <c r="Y17" s="33" t="s">
        <v>3</v>
      </c>
      <c r="Z17" s="35" t="s">
        <v>4</v>
      </c>
      <c r="AA17" s="35"/>
      <c r="AB17" s="36" t="s">
        <v>5</v>
      </c>
      <c r="AC17" s="37"/>
      <c r="AD17" s="38"/>
    </row>
    <row r="18" spans="1:30" ht="18" customHeight="1">
      <c r="A18" s="50"/>
      <c r="B18" s="52"/>
      <c r="C18" s="32"/>
      <c r="D18" s="34"/>
      <c r="E18" s="4" t="s">
        <v>8</v>
      </c>
      <c r="F18" s="4" t="s">
        <v>9</v>
      </c>
      <c r="G18" s="5" t="s">
        <v>10</v>
      </c>
      <c r="H18" s="5" t="s">
        <v>11</v>
      </c>
      <c r="I18" s="6" t="s">
        <v>12</v>
      </c>
      <c r="J18" s="32"/>
      <c r="K18" s="34"/>
      <c r="L18" s="4" t="s">
        <v>8</v>
      </c>
      <c r="M18" s="4" t="s">
        <v>9</v>
      </c>
      <c r="N18" s="5" t="s">
        <v>10</v>
      </c>
      <c r="O18" s="5" t="s">
        <v>11</v>
      </c>
      <c r="P18" s="7" t="s">
        <v>12</v>
      </c>
      <c r="Q18" s="32"/>
      <c r="R18" s="34"/>
      <c r="S18" s="4" t="s">
        <v>8</v>
      </c>
      <c r="T18" s="4" t="s">
        <v>9</v>
      </c>
      <c r="U18" s="5" t="s">
        <v>10</v>
      </c>
      <c r="V18" s="5" t="s">
        <v>11</v>
      </c>
      <c r="W18" s="7" t="s">
        <v>12</v>
      </c>
      <c r="X18" s="32"/>
      <c r="Y18" s="34"/>
      <c r="Z18" s="4" t="s">
        <v>8</v>
      </c>
      <c r="AA18" s="4" t="s">
        <v>9</v>
      </c>
      <c r="AB18" s="5" t="s">
        <v>10</v>
      </c>
      <c r="AC18" s="5" t="s">
        <v>11</v>
      </c>
      <c r="AD18" s="7" t="s">
        <v>12</v>
      </c>
    </row>
    <row r="19" spans="1:30" ht="18" customHeight="1">
      <c r="A19" s="22" t="s">
        <v>13</v>
      </c>
      <c r="B19" s="23"/>
      <c r="C19" s="27">
        <v>0.41</v>
      </c>
      <c r="D19" s="28">
        <v>38</v>
      </c>
      <c r="E19" s="28"/>
      <c r="F19" s="28"/>
      <c r="G19" s="8">
        <f>D19-E19</f>
        <v>38</v>
      </c>
      <c r="H19" s="8">
        <f>3.413*(D19-E19)</f>
        <v>129.69399999999999</v>
      </c>
      <c r="I19" s="9">
        <f>0.8604*(D19-E19)</f>
        <v>32.6952</v>
      </c>
      <c r="J19" s="27">
        <v>0.38</v>
      </c>
      <c r="K19" s="28">
        <v>36</v>
      </c>
      <c r="L19" s="28"/>
      <c r="M19" s="28"/>
      <c r="N19" s="8">
        <f>K19-L19</f>
        <v>36</v>
      </c>
      <c r="O19" s="8">
        <f>3.413*(K19-L19)</f>
        <v>122.86799999999999</v>
      </c>
      <c r="P19" s="10">
        <f>0.8604*(K19-L19)</f>
        <v>30.974400000000003</v>
      </c>
      <c r="Q19" s="27">
        <v>0.24</v>
      </c>
      <c r="R19" s="28">
        <v>40</v>
      </c>
      <c r="S19" s="28"/>
      <c r="T19" s="28"/>
      <c r="U19" s="8">
        <f>R19-S19</f>
        <v>40</v>
      </c>
      <c r="V19" s="8">
        <f>3.413*(R19-S19)</f>
        <v>136.51999999999998</v>
      </c>
      <c r="W19" s="10">
        <f>0.8604*(R19-S19)</f>
        <v>34.416000000000004</v>
      </c>
      <c r="X19" s="27">
        <v>0.2</v>
      </c>
      <c r="Y19" s="28">
        <v>35</v>
      </c>
      <c r="Z19" s="28"/>
      <c r="AA19" s="28"/>
      <c r="AB19" s="8">
        <f>Y19-Z19</f>
        <v>35</v>
      </c>
      <c r="AC19" s="8">
        <f>3.413*(Y19-Z19)</f>
        <v>119.455</v>
      </c>
      <c r="AD19" s="10">
        <f>0.8604*(Y19-Z19)</f>
        <v>30.114000000000001</v>
      </c>
    </row>
    <row r="20" spans="1:30" ht="18" customHeight="1">
      <c r="A20" s="24"/>
      <c r="B20" s="25"/>
      <c r="C20" s="11"/>
      <c r="D20" s="12"/>
      <c r="E20" s="12"/>
      <c r="F20" s="12"/>
      <c r="G20" s="12"/>
      <c r="H20" s="16"/>
      <c r="I20" s="16"/>
      <c r="J20" s="11"/>
      <c r="K20" s="12"/>
      <c r="L20" s="12"/>
      <c r="M20" s="12"/>
      <c r="N20" s="12"/>
      <c r="O20" s="12"/>
      <c r="P20" s="13"/>
      <c r="Q20" s="11"/>
      <c r="R20" s="12"/>
      <c r="S20" s="12"/>
      <c r="T20" s="12"/>
      <c r="U20" s="12"/>
      <c r="V20" s="12"/>
      <c r="W20" s="13"/>
      <c r="X20" s="11"/>
      <c r="Y20" s="12"/>
      <c r="Z20" s="12"/>
      <c r="AA20" s="12"/>
      <c r="AB20" s="12"/>
      <c r="AC20" s="12"/>
      <c r="AD20" s="13"/>
    </row>
    <row r="21" spans="1:30" ht="18" customHeight="1">
      <c r="A21" s="46" t="s">
        <v>14</v>
      </c>
      <c r="B21" s="23" t="s">
        <v>15</v>
      </c>
      <c r="C21" s="27">
        <v>2.7</v>
      </c>
      <c r="D21" s="28">
        <v>227</v>
      </c>
      <c r="E21" s="28">
        <v>41</v>
      </c>
      <c r="F21" s="28">
        <v>41</v>
      </c>
      <c r="G21" s="8">
        <f>D21-E21</f>
        <v>186</v>
      </c>
      <c r="H21" s="8">
        <f>3.413*(D21-E21)</f>
        <v>634.81799999999998</v>
      </c>
      <c r="I21" s="9">
        <f>0.8604*(D21-E21)</f>
        <v>160.03440000000001</v>
      </c>
      <c r="J21" s="27">
        <v>2.5</v>
      </c>
      <c r="K21" s="28">
        <v>228</v>
      </c>
      <c r="L21" s="28">
        <v>41</v>
      </c>
      <c r="M21" s="28">
        <v>41</v>
      </c>
      <c r="N21" s="8">
        <f t="shared" ref="N21:N24" si="12">K21-L21</f>
        <v>187</v>
      </c>
      <c r="O21" s="8">
        <f t="shared" ref="O21:O24" si="13">3.413*(K21-L21)</f>
        <v>638.23099999999999</v>
      </c>
      <c r="P21" s="10">
        <f t="shared" ref="P21:P24" si="14">0.8604*(K21-L21)</f>
        <v>160.8948</v>
      </c>
      <c r="Q21" s="27">
        <v>1.5</v>
      </c>
      <c r="R21" s="28">
        <v>232</v>
      </c>
      <c r="S21" s="28">
        <v>41</v>
      </c>
      <c r="T21" s="28">
        <v>42</v>
      </c>
      <c r="U21" s="8">
        <f t="shared" ref="U21:U24" si="15">R21-S21</f>
        <v>191</v>
      </c>
      <c r="V21" s="8">
        <f t="shared" ref="V21:V24" si="16">3.413*(R21-S21)</f>
        <v>651.88299999999992</v>
      </c>
      <c r="W21" s="10">
        <f t="shared" ref="W21:W24" si="17">0.8604*(R21-S21)</f>
        <v>164.3364</v>
      </c>
      <c r="X21" s="27">
        <v>1.4</v>
      </c>
      <c r="Y21" s="28">
        <v>228</v>
      </c>
      <c r="Z21" s="28">
        <v>40</v>
      </c>
      <c r="AA21" s="28">
        <v>41</v>
      </c>
      <c r="AB21" s="8">
        <f t="shared" ref="AB21:AB24" si="18">Y21-Z21</f>
        <v>188</v>
      </c>
      <c r="AC21" s="8">
        <f t="shared" ref="AC21:AC24" si="19">3.413*(Y21-Z21)</f>
        <v>641.64400000000001</v>
      </c>
      <c r="AD21" s="10">
        <f t="shared" ref="AD21:AD24" si="20">0.8604*(Y21-Z21)</f>
        <v>161.7552</v>
      </c>
    </row>
    <row r="22" spans="1:30" ht="18" customHeight="1">
      <c r="A22" s="47"/>
      <c r="B22" s="23" t="s">
        <v>16</v>
      </c>
      <c r="C22" s="27">
        <v>4.5999999999999996</v>
      </c>
      <c r="D22" s="28">
        <v>414</v>
      </c>
      <c r="E22" s="28">
        <v>81</v>
      </c>
      <c r="F22" s="28">
        <v>83</v>
      </c>
      <c r="G22" s="8">
        <f t="shared" ref="G22:G24" si="21">D22-E22</f>
        <v>333</v>
      </c>
      <c r="H22" s="8">
        <f t="shared" ref="H22:H24" si="22">3.413*(D22-E22)</f>
        <v>1136.529</v>
      </c>
      <c r="I22" s="9">
        <f t="shared" ref="I22:I23" si="23">0.8604*(D22-E22)</f>
        <v>286.51320000000004</v>
      </c>
      <c r="J22" s="27">
        <v>4.4000000000000004</v>
      </c>
      <c r="K22" s="28">
        <v>417</v>
      </c>
      <c r="L22" s="28">
        <v>81</v>
      </c>
      <c r="M22" s="28">
        <v>83</v>
      </c>
      <c r="N22" s="8">
        <f t="shared" si="12"/>
        <v>336</v>
      </c>
      <c r="O22" s="8">
        <f t="shared" si="13"/>
        <v>1146.768</v>
      </c>
      <c r="P22" s="10">
        <f t="shared" si="14"/>
        <v>289.09440000000001</v>
      </c>
      <c r="Q22" s="27">
        <v>2.6</v>
      </c>
      <c r="R22" s="28">
        <v>425</v>
      </c>
      <c r="S22" s="28">
        <v>81</v>
      </c>
      <c r="T22" s="28">
        <v>83</v>
      </c>
      <c r="U22" s="8">
        <f t="shared" si="15"/>
        <v>344</v>
      </c>
      <c r="V22" s="8">
        <f t="shared" si="16"/>
        <v>1174.0719999999999</v>
      </c>
      <c r="W22" s="10">
        <f t="shared" si="17"/>
        <v>295.9776</v>
      </c>
      <c r="X22" s="27">
        <v>2.4</v>
      </c>
      <c r="Y22" s="28">
        <v>420</v>
      </c>
      <c r="Z22" s="28">
        <v>80</v>
      </c>
      <c r="AA22" s="28">
        <v>82</v>
      </c>
      <c r="AB22" s="8">
        <f t="shared" si="18"/>
        <v>340</v>
      </c>
      <c r="AC22" s="8">
        <f t="shared" si="19"/>
        <v>1160.4199999999998</v>
      </c>
      <c r="AD22" s="10">
        <f t="shared" si="20"/>
        <v>292.536</v>
      </c>
    </row>
    <row r="23" spans="1:30" ht="18" customHeight="1">
      <c r="A23" s="46" t="s">
        <v>17</v>
      </c>
      <c r="B23" s="23" t="s">
        <v>15</v>
      </c>
      <c r="C23" s="27">
        <v>5.7</v>
      </c>
      <c r="D23" s="28">
        <v>586</v>
      </c>
      <c r="E23" s="28">
        <v>110</v>
      </c>
      <c r="F23" s="28">
        <v>112</v>
      </c>
      <c r="G23" s="8">
        <f t="shared" si="21"/>
        <v>476</v>
      </c>
      <c r="H23" s="8">
        <f t="shared" si="22"/>
        <v>1624.588</v>
      </c>
      <c r="I23" s="9">
        <f t="shared" si="23"/>
        <v>409.55040000000002</v>
      </c>
      <c r="J23" s="27">
        <v>6.3</v>
      </c>
      <c r="K23" s="28">
        <v>588</v>
      </c>
      <c r="L23" s="28">
        <v>110</v>
      </c>
      <c r="M23" s="28">
        <v>112</v>
      </c>
      <c r="N23" s="8">
        <f t="shared" si="12"/>
        <v>478</v>
      </c>
      <c r="O23" s="8">
        <f t="shared" si="13"/>
        <v>1631.414</v>
      </c>
      <c r="P23" s="10">
        <f t="shared" si="14"/>
        <v>411.27120000000002</v>
      </c>
      <c r="Q23" s="27">
        <v>3.7</v>
      </c>
      <c r="R23" s="28">
        <v>597</v>
      </c>
      <c r="S23" s="28">
        <v>110</v>
      </c>
      <c r="T23" s="28">
        <v>112</v>
      </c>
      <c r="U23" s="8">
        <f t="shared" si="15"/>
        <v>487</v>
      </c>
      <c r="V23" s="8">
        <f t="shared" si="16"/>
        <v>1662.1309999999999</v>
      </c>
      <c r="W23" s="10">
        <f t="shared" si="17"/>
        <v>419.01480000000004</v>
      </c>
      <c r="X23" s="27">
        <v>3.4</v>
      </c>
      <c r="Y23" s="28">
        <v>589</v>
      </c>
      <c r="Z23" s="28">
        <v>108</v>
      </c>
      <c r="AA23" s="28">
        <v>110</v>
      </c>
      <c r="AB23" s="8">
        <f t="shared" si="18"/>
        <v>481</v>
      </c>
      <c r="AC23" s="8">
        <f t="shared" si="19"/>
        <v>1641.653</v>
      </c>
      <c r="AD23" s="10">
        <f t="shared" si="20"/>
        <v>413.85240000000005</v>
      </c>
    </row>
    <row r="24" spans="1:30" ht="18" customHeight="1" thickBot="1">
      <c r="A24" s="48"/>
      <c r="B24" s="26" t="s">
        <v>16</v>
      </c>
      <c r="C24" s="29">
        <v>12.1</v>
      </c>
      <c r="D24" s="30">
        <v>1143</v>
      </c>
      <c r="E24" s="30">
        <v>219</v>
      </c>
      <c r="F24" s="30">
        <v>223</v>
      </c>
      <c r="G24" s="14">
        <f t="shared" si="21"/>
        <v>924</v>
      </c>
      <c r="H24" s="14">
        <f t="shared" si="22"/>
        <v>3153.6119999999996</v>
      </c>
      <c r="I24" s="14">
        <f>0.8604*(D24-E24)</f>
        <v>795.00960000000009</v>
      </c>
      <c r="J24" s="29">
        <v>11.5</v>
      </c>
      <c r="K24" s="30">
        <v>1147</v>
      </c>
      <c r="L24" s="30">
        <v>218</v>
      </c>
      <c r="M24" s="30">
        <v>222</v>
      </c>
      <c r="N24" s="14">
        <f t="shared" si="12"/>
        <v>929</v>
      </c>
      <c r="O24" s="14">
        <f t="shared" si="13"/>
        <v>3170.6769999999997</v>
      </c>
      <c r="P24" s="15">
        <f t="shared" si="14"/>
        <v>799.3116</v>
      </c>
      <c r="Q24" s="29">
        <v>6.8</v>
      </c>
      <c r="R24" s="30">
        <v>1167</v>
      </c>
      <c r="S24" s="30">
        <v>218</v>
      </c>
      <c r="T24" s="30">
        <v>222</v>
      </c>
      <c r="U24" s="14">
        <f t="shared" si="15"/>
        <v>949</v>
      </c>
      <c r="V24" s="14">
        <f t="shared" si="16"/>
        <v>3238.9369999999999</v>
      </c>
      <c r="W24" s="15">
        <f t="shared" si="17"/>
        <v>816.51960000000008</v>
      </c>
      <c r="X24" s="29">
        <v>6.2</v>
      </c>
      <c r="Y24" s="30">
        <v>1154</v>
      </c>
      <c r="Z24" s="30">
        <v>215</v>
      </c>
      <c r="AA24" s="30">
        <v>219</v>
      </c>
      <c r="AB24" s="14">
        <f t="shared" si="18"/>
        <v>939</v>
      </c>
      <c r="AC24" s="14">
        <f t="shared" si="19"/>
        <v>3204.8069999999998</v>
      </c>
      <c r="AD24" s="15">
        <f t="shared" si="20"/>
        <v>807.91560000000004</v>
      </c>
    </row>
    <row r="25" spans="1:30" ht="18" customHeight="1"/>
    <row r="26" spans="1:30" ht="18" customHeight="1" thickBot="1"/>
    <row r="27" spans="1:30" ht="18" customHeight="1" thickBot="1">
      <c r="A27" s="42" t="s">
        <v>20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5"/>
    </row>
    <row r="28" spans="1:30" ht="18" customHeight="1">
      <c r="A28" s="49" t="s">
        <v>6</v>
      </c>
      <c r="B28" s="51" t="s">
        <v>7</v>
      </c>
      <c r="C28" s="39" t="s">
        <v>0</v>
      </c>
      <c r="D28" s="40"/>
      <c r="E28" s="40"/>
      <c r="F28" s="40"/>
      <c r="G28" s="40"/>
      <c r="H28" s="40"/>
      <c r="I28" s="40"/>
      <c r="J28" s="39" t="s">
        <v>1</v>
      </c>
      <c r="K28" s="40"/>
      <c r="L28" s="40"/>
      <c r="M28" s="40"/>
      <c r="N28" s="40"/>
      <c r="O28" s="40"/>
      <c r="P28" s="41"/>
      <c r="Q28" s="39" t="s">
        <v>1</v>
      </c>
      <c r="R28" s="40"/>
      <c r="S28" s="40"/>
      <c r="T28" s="40"/>
      <c r="U28" s="40"/>
      <c r="V28" s="40"/>
      <c r="W28" s="41"/>
      <c r="X28" s="39" t="s">
        <v>1</v>
      </c>
      <c r="Y28" s="40"/>
      <c r="Z28" s="40"/>
      <c r="AA28" s="40"/>
      <c r="AB28" s="40"/>
      <c r="AC28" s="40"/>
      <c r="AD28" s="41"/>
    </row>
    <row r="29" spans="1:30" ht="18" customHeight="1">
      <c r="A29" s="50"/>
      <c r="B29" s="52"/>
      <c r="C29" s="31" t="s">
        <v>2</v>
      </c>
      <c r="D29" s="33" t="s">
        <v>3</v>
      </c>
      <c r="E29" s="53" t="s">
        <v>4</v>
      </c>
      <c r="F29" s="54"/>
      <c r="G29" s="36" t="s">
        <v>5</v>
      </c>
      <c r="H29" s="37"/>
      <c r="I29" s="37"/>
      <c r="J29" s="31" t="s">
        <v>2</v>
      </c>
      <c r="K29" s="33" t="s">
        <v>3</v>
      </c>
      <c r="L29" s="35" t="s">
        <v>4</v>
      </c>
      <c r="M29" s="35"/>
      <c r="N29" s="36" t="s">
        <v>5</v>
      </c>
      <c r="O29" s="37"/>
      <c r="P29" s="38"/>
      <c r="Q29" s="31" t="s">
        <v>2</v>
      </c>
      <c r="R29" s="33" t="s">
        <v>3</v>
      </c>
      <c r="S29" s="35" t="s">
        <v>4</v>
      </c>
      <c r="T29" s="35"/>
      <c r="U29" s="36" t="s">
        <v>5</v>
      </c>
      <c r="V29" s="37"/>
      <c r="W29" s="38"/>
      <c r="X29" s="31" t="s">
        <v>2</v>
      </c>
      <c r="Y29" s="33" t="s">
        <v>3</v>
      </c>
      <c r="Z29" s="35" t="s">
        <v>4</v>
      </c>
      <c r="AA29" s="35"/>
      <c r="AB29" s="36" t="s">
        <v>5</v>
      </c>
      <c r="AC29" s="37"/>
      <c r="AD29" s="38"/>
    </row>
    <row r="30" spans="1:30" ht="18" customHeight="1">
      <c r="A30" s="50"/>
      <c r="B30" s="52"/>
      <c r="C30" s="32"/>
      <c r="D30" s="34"/>
      <c r="E30" s="4" t="s">
        <v>8</v>
      </c>
      <c r="F30" s="4" t="s">
        <v>9</v>
      </c>
      <c r="G30" s="5" t="s">
        <v>10</v>
      </c>
      <c r="H30" s="5" t="s">
        <v>11</v>
      </c>
      <c r="I30" s="6" t="s">
        <v>12</v>
      </c>
      <c r="J30" s="32"/>
      <c r="K30" s="34"/>
      <c r="L30" s="4" t="s">
        <v>8</v>
      </c>
      <c r="M30" s="4" t="s">
        <v>9</v>
      </c>
      <c r="N30" s="5" t="s">
        <v>10</v>
      </c>
      <c r="O30" s="5" t="s">
        <v>11</v>
      </c>
      <c r="P30" s="7" t="s">
        <v>12</v>
      </c>
      <c r="Q30" s="32"/>
      <c r="R30" s="34"/>
      <c r="S30" s="4" t="s">
        <v>8</v>
      </c>
      <c r="T30" s="4" t="s">
        <v>9</v>
      </c>
      <c r="U30" s="5" t="s">
        <v>10</v>
      </c>
      <c r="V30" s="5" t="s">
        <v>11</v>
      </c>
      <c r="W30" s="7" t="s">
        <v>12</v>
      </c>
      <c r="X30" s="32"/>
      <c r="Y30" s="34"/>
      <c r="Z30" s="4" t="s">
        <v>8</v>
      </c>
      <c r="AA30" s="4" t="s">
        <v>9</v>
      </c>
      <c r="AB30" s="5" t="s">
        <v>10</v>
      </c>
      <c r="AC30" s="5" t="s">
        <v>11</v>
      </c>
      <c r="AD30" s="7" t="s">
        <v>12</v>
      </c>
    </row>
    <row r="31" spans="1:30" ht="18" customHeight="1">
      <c r="A31" s="22" t="s">
        <v>13</v>
      </c>
      <c r="B31" s="23"/>
      <c r="C31" s="27">
        <v>0.5</v>
      </c>
      <c r="D31" s="28">
        <v>43</v>
      </c>
      <c r="E31" s="28"/>
      <c r="F31" s="28"/>
      <c r="G31" s="8">
        <f>D31-E31</f>
        <v>43</v>
      </c>
      <c r="H31" s="8">
        <f>3.413*(D31-E31)</f>
        <v>146.75899999999999</v>
      </c>
      <c r="I31" s="9">
        <f>0.8604*(D31-E31)</f>
        <v>36.997199999999999</v>
      </c>
      <c r="J31" s="27">
        <v>0.49</v>
      </c>
      <c r="K31" s="28">
        <v>46</v>
      </c>
      <c r="L31" s="28"/>
      <c r="M31" s="28"/>
      <c r="N31" s="8">
        <f>K31-L31</f>
        <v>46</v>
      </c>
      <c r="O31" s="8">
        <f>3.413*(K31-L31)</f>
        <v>156.99799999999999</v>
      </c>
      <c r="P31" s="10">
        <f>0.8604*(K31-L31)</f>
        <v>39.578400000000002</v>
      </c>
      <c r="Q31" s="27">
        <v>0.3</v>
      </c>
      <c r="R31" s="28">
        <v>47</v>
      </c>
      <c r="S31" s="28"/>
      <c r="T31" s="28"/>
      <c r="U31" s="8">
        <f>R31-S31</f>
        <v>47</v>
      </c>
      <c r="V31" s="8">
        <f>3.413*(R31-S31)</f>
        <v>160.411</v>
      </c>
      <c r="W31" s="10">
        <f>0.8604*(R31-S31)</f>
        <v>40.438800000000001</v>
      </c>
      <c r="X31" s="27">
        <v>0.31</v>
      </c>
      <c r="Y31" s="28">
        <v>56</v>
      </c>
      <c r="Z31" s="28"/>
      <c r="AA31" s="28"/>
      <c r="AB31" s="8">
        <f>Y31-Z31</f>
        <v>56</v>
      </c>
      <c r="AC31" s="8">
        <f>3.413*(Y31-Z31)</f>
        <v>191.12799999999999</v>
      </c>
      <c r="AD31" s="10">
        <f>0.8604*(Y31-Z31)</f>
        <v>48.182400000000001</v>
      </c>
    </row>
    <row r="32" spans="1:30" ht="18" customHeight="1">
      <c r="A32" s="24"/>
      <c r="B32" s="25"/>
      <c r="C32" s="11"/>
      <c r="D32" s="12"/>
      <c r="E32" s="12"/>
      <c r="F32" s="12"/>
      <c r="G32" s="12"/>
      <c r="H32" s="12"/>
      <c r="I32" s="17"/>
      <c r="J32" s="11"/>
      <c r="K32" s="12"/>
      <c r="L32" s="12"/>
      <c r="M32" s="12"/>
      <c r="N32" s="12"/>
      <c r="O32" s="12"/>
      <c r="P32" s="18"/>
      <c r="Q32" s="11"/>
      <c r="R32" s="12"/>
      <c r="S32" s="12"/>
      <c r="T32" s="12"/>
      <c r="U32" s="12"/>
      <c r="V32" s="12"/>
      <c r="W32" s="18"/>
      <c r="X32" s="11"/>
      <c r="Y32" s="12"/>
      <c r="Z32" s="12"/>
      <c r="AA32" s="12"/>
      <c r="AB32" s="12"/>
      <c r="AC32" s="12"/>
      <c r="AD32" s="18"/>
    </row>
    <row r="33" spans="1:30" ht="18" customHeight="1">
      <c r="A33" s="46" t="s">
        <v>14</v>
      </c>
      <c r="B33" s="23" t="s">
        <v>15</v>
      </c>
      <c r="C33" s="27">
        <v>3.8</v>
      </c>
      <c r="D33" s="28">
        <v>325</v>
      </c>
      <c r="E33" s="28">
        <v>62</v>
      </c>
      <c r="F33" s="28">
        <v>62</v>
      </c>
      <c r="G33" s="8">
        <f t="shared" ref="G33:G36" si="24">D33-E33</f>
        <v>263</v>
      </c>
      <c r="H33" s="8">
        <f t="shared" ref="H33:H36" si="25">3.413*(D33-E33)</f>
        <v>897.61899999999991</v>
      </c>
      <c r="I33" s="9">
        <f t="shared" ref="I33:I36" si="26">0.8604*(D33-E33)</f>
        <v>226.2852</v>
      </c>
      <c r="J33" s="27">
        <v>3.7</v>
      </c>
      <c r="K33" s="28">
        <v>330</v>
      </c>
      <c r="L33" s="28">
        <v>63</v>
      </c>
      <c r="M33" s="28">
        <v>63</v>
      </c>
      <c r="N33" s="8">
        <f t="shared" ref="N33:N36" si="27">K33-L33</f>
        <v>267</v>
      </c>
      <c r="O33" s="8">
        <f t="shared" ref="O33:O36" si="28">3.413*(K33-L33)</f>
        <v>911.27099999999996</v>
      </c>
      <c r="P33" s="10">
        <f t="shared" ref="P33:P36" si="29">0.8604*(K33-L33)</f>
        <v>229.72680000000003</v>
      </c>
      <c r="Q33" s="27">
        <v>2.2000000000000002</v>
      </c>
      <c r="R33" s="28">
        <v>335</v>
      </c>
      <c r="S33" s="28">
        <v>62</v>
      </c>
      <c r="T33" s="28">
        <v>62</v>
      </c>
      <c r="U33" s="8">
        <f t="shared" ref="U33:U36" si="30">R33-S33</f>
        <v>273</v>
      </c>
      <c r="V33" s="8">
        <f t="shared" ref="V33:V36" si="31">3.413*(R33-S33)</f>
        <v>931.74899999999991</v>
      </c>
      <c r="W33" s="10">
        <f t="shared" ref="W33:W36" si="32">0.8604*(R33-S33)</f>
        <v>234.88920000000002</v>
      </c>
      <c r="X33" s="27">
        <v>2</v>
      </c>
      <c r="Y33" s="28">
        <v>346</v>
      </c>
      <c r="Z33" s="28">
        <v>62</v>
      </c>
      <c r="AA33" s="28">
        <v>62</v>
      </c>
      <c r="AB33" s="8">
        <f t="shared" ref="AB33:AB36" si="33">Y33-Z33</f>
        <v>284</v>
      </c>
      <c r="AC33" s="8">
        <f t="shared" ref="AC33:AC36" si="34">3.413*(Y33-Z33)</f>
        <v>969.29199999999992</v>
      </c>
      <c r="AD33" s="10">
        <f t="shared" ref="AD33:AD36" si="35">0.8604*(Y33-Z33)</f>
        <v>244.35360000000003</v>
      </c>
    </row>
    <row r="34" spans="1:30" ht="18" customHeight="1">
      <c r="A34" s="47"/>
      <c r="B34" s="23" t="s">
        <v>16</v>
      </c>
      <c r="C34" s="27">
        <v>6.7</v>
      </c>
      <c r="D34" s="28">
        <v>597</v>
      </c>
      <c r="E34" s="28">
        <v>124</v>
      </c>
      <c r="F34" s="28">
        <v>124</v>
      </c>
      <c r="G34" s="8">
        <f t="shared" si="24"/>
        <v>473</v>
      </c>
      <c r="H34" s="8">
        <f t="shared" si="25"/>
        <v>1614.3489999999999</v>
      </c>
      <c r="I34" s="9">
        <f t="shared" si="26"/>
        <v>406.9692</v>
      </c>
      <c r="J34" s="27">
        <v>6.4</v>
      </c>
      <c r="K34" s="28">
        <v>608</v>
      </c>
      <c r="L34" s="28">
        <v>124</v>
      </c>
      <c r="M34" s="28">
        <v>124</v>
      </c>
      <c r="N34" s="8">
        <f t="shared" si="27"/>
        <v>484</v>
      </c>
      <c r="O34" s="8">
        <f t="shared" si="28"/>
        <v>1651.8919999999998</v>
      </c>
      <c r="P34" s="10">
        <f t="shared" si="29"/>
        <v>416.43360000000001</v>
      </c>
      <c r="Q34" s="27">
        <v>3.8</v>
      </c>
      <c r="R34" s="28">
        <v>617</v>
      </c>
      <c r="S34" s="28">
        <v>124</v>
      </c>
      <c r="T34" s="28">
        <v>124</v>
      </c>
      <c r="U34" s="8">
        <f t="shared" si="30"/>
        <v>493</v>
      </c>
      <c r="V34" s="8">
        <f t="shared" si="31"/>
        <v>1682.6089999999999</v>
      </c>
      <c r="W34" s="10">
        <f t="shared" si="32"/>
        <v>424.17720000000003</v>
      </c>
      <c r="X34" s="27">
        <v>3.5</v>
      </c>
      <c r="Y34" s="28">
        <v>630</v>
      </c>
      <c r="Z34" s="28">
        <v>124</v>
      </c>
      <c r="AA34" s="28">
        <v>124</v>
      </c>
      <c r="AB34" s="8">
        <f t="shared" si="33"/>
        <v>506</v>
      </c>
      <c r="AC34" s="8">
        <f t="shared" si="34"/>
        <v>1726.9779999999998</v>
      </c>
      <c r="AD34" s="10">
        <f t="shared" si="35"/>
        <v>435.36240000000004</v>
      </c>
    </row>
    <row r="35" spans="1:30" ht="18" customHeight="1">
      <c r="A35" s="46" t="s">
        <v>17</v>
      </c>
      <c r="B35" s="23" t="s">
        <v>15</v>
      </c>
      <c r="C35" s="27">
        <v>9.3000000000000007</v>
      </c>
      <c r="D35" s="28">
        <v>834</v>
      </c>
      <c r="E35" s="28">
        <v>166</v>
      </c>
      <c r="F35" s="28">
        <v>166</v>
      </c>
      <c r="G35" s="8">
        <f t="shared" si="24"/>
        <v>668</v>
      </c>
      <c r="H35" s="8">
        <f t="shared" si="25"/>
        <v>2279.884</v>
      </c>
      <c r="I35" s="9">
        <f t="shared" si="26"/>
        <v>574.74720000000002</v>
      </c>
      <c r="J35" s="27">
        <v>8.9</v>
      </c>
      <c r="K35" s="28">
        <v>837</v>
      </c>
      <c r="L35" s="28">
        <v>165</v>
      </c>
      <c r="M35" s="28">
        <v>166</v>
      </c>
      <c r="N35" s="8">
        <f t="shared" si="27"/>
        <v>672</v>
      </c>
      <c r="O35" s="8">
        <f t="shared" si="28"/>
        <v>2293.5360000000001</v>
      </c>
      <c r="P35" s="10">
        <f t="shared" si="29"/>
        <v>578.18880000000001</v>
      </c>
      <c r="Q35" s="27">
        <v>5.4</v>
      </c>
      <c r="R35" s="28">
        <v>860</v>
      </c>
      <c r="S35" s="28">
        <v>166</v>
      </c>
      <c r="T35" s="28">
        <v>166</v>
      </c>
      <c r="U35" s="8">
        <f t="shared" si="30"/>
        <v>694</v>
      </c>
      <c r="V35" s="8">
        <f t="shared" si="31"/>
        <v>2368.6219999999998</v>
      </c>
      <c r="W35" s="10">
        <f t="shared" si="32"/>
        <v>597.11760000000004</v>
      </c>
      <c r="X35" s="27">
        <v>4.9000000000000004</v>
      </c>
      <c r="Y35" s="28">
        <v>860</v>
      </c>
      <c r="Z35" s="28">
        <v>166</v>
      </c>
      <c r="AA35" s="28">
        <v>166</v>
      </c>
      <c r="AB35" s="8">
        <f t="shared" si="33"/>
        <v>694</v>
      </c>
      <c r="AC35" s="8">
        <f t="shared" si="34"/>
        <v>2368.6219999999998</v>
      </c>
      <c r="AD35" s="10">
        <f t="shared" si="35"/>
        <v>597.11760000000004</v>
      </c>
    </row>
    <row r="36" spans="1:30" ht="18" customHeight="1" thickBot="1">
      <c r="A36" s="48"/>
      <c r="B36" s="26" t="s">
        <v>16</v>
      </c>
      <c r="C36" s="29">
        <v>17.100000000000001</v>
      </c>
      <c r="D36" s="30">
        <v>1628</v>
      </c>
      <c r="E36" s="30">
        <v>330</v>
      </c>
      <c r="F36" s="30">
        <v>330</v>
      </c>
      <c r="G36" s="14">
        <f t="shared" si="24"/>
        <v>1298</v>
      </c>
      <c r="H36" s="14">
        <f t="shared" si="25"/>
        <v>4430.0739999999996</v>
      </c>
      <c r="I36" s="19">
        <f t="shared" si="26"/>
        <v>1116.7992000000002</v>
      </c>
      <c r="J36" s="29">
        <v>16.2</v>
      </c>
      <c r="K36" s="30">
        <v>1632</v>
      </c>
      <c r="L36" s="30">
        <v>329</v>
      </c>
      <c r="M36" s="30">
        <v>329</v>
      </c>
      <c r="N36" s="20">
        <f t="shared" si="27"/>
        <v>1303</v>
      </c>
      <c r="O36" s="20">
        <f t="shared" si="28"/>
        <v>4447.1390000000001</v>
      </c>
      <c r="P36" s="21">
        <f t="shared" si="29"/>
        <v>1121.1012000000001</v>
      </c>
      <c r="Q36" s="29">
        <v>9.8000000000000007</v>
      </c>
      <c r="R36" s="30">
        <v>1687</v>
      </c>
      <c r="S36" s="30">
        <v>330</v>
      </c>
      <c r="T36" s="30">
        <v>330</v>
      </c>
      <c r="U36" s="20">
        <f t="shared" si="30"/>
        <v>1357</v>
      </c>
      <c r="V36" s="20">
        <f t="shared" si="31"/>
        <v>4631.4409999999998</v>
      </c>
      <c r="W36" s="21">
        <f t="shared" si="32"/>
        <v>1167.5628000000002</v>
      </c>
      <c r="X36" s="29">
        <v>9</v>
      </c>
      <c r="Y36" s="30">
        <v>1681</v>
      </c>
      <c r="Z36" s="30">
        <v>330</v>
      </c>
      <c r="AA36" s="30">
        <v>330</v>
      </c>
      <c r="AB36" s="20">
        <f t="shared" si="33"/>
        <v>1351</v>
      </c>
      <c r="AC36" s="20">
        <f t="shared" si="34"/>
        <v>4610.9629999999997</v>
      </c>
      <c r="AD36" s="21">
        <f t="shared" si="35"/>
        <v>1162.4004</v>
      </c>
    </row>
    <row r="37" spans="1:30" ht="18" customHeight="1"/>
    <row r="38" spans="1:30" ht="18" customHeight="1" thickBot="1"/>
    <row r="39" spans="1:30" ht="18" customHeight="1" thickBot="1">
      <c r="A39" s="42" t="s">
        <v>21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5"/>
    </row>
    <row r="40" spans="1:30" ht="18" customHeight="1">
      <c r="A40" s="49" t="s">
        <v>6</v>
      </c>
      <c r="B40" s="51" t="s">
        <v>7</v>
      </c>
      <c r="C40" s="39" t="s">
        <v>0</v>
      </c>
      <c r="D40" s="40"/>
      <c r="E40" s="40"/>
      <c r="F40" s="40"/>
      <c r="G40" s="40"/>
      <c r="H40" s="40"/>
      <c r="I40" s="40"/>
      <c r="J40" s="39" t="s">
        <v>1</v>
      </c>
      <c r="K40" s="40"/>
      <c r="L40" s="40"/>
      <c r="M40" s="40"/>
      <c r="N40" s="40"/>
      <c r="O40" s="40"/>
      <c r="P40" s="41"/>
      <c r="Q40" s="39" t="s">
        <v>1</v>
      </c>
      <c r="R40" s="40"/>
      <c r="S40" s="40"/>
      <c r="T40" s="40"/>
      <c r="U40" s="40"/>
      <c r="V40" s="40"/>
      <c r="W40" s="41"/>
      <c r="X40" s="39" t="s">
        <v>1</v>
      </c>
      <c r="Y40" s="40"/>
      <c r="Z40" s="40"/>
      <c r="AA40" s="40"/>
      <c r="AB40" s="40"/>
      <c r="AC40" s="40"/>
      <c r="AD40" s="41"/>
    </row>
    <row r="41" spans="1:30" ht="18" customHeight="1">
      <c r="A41" s="50"/>
      <c r="B41" s="52"/>
      <c r="C41" s="31" t="s">
        <v>2</v>
      </c>
      <c r="D41" s="33" t="s">
        <v>3</v>
      </c>
      <c r="E41" s="53" t="s">
        <v>4</v>
      </c>
      <c r="F41" s="54"/>
      <c r="G41" s="36" t="s">
        <v>5</v>
      </c>
      <c r="H41" s="37"/>
      <c r="I41" s="37"/>
      <c r="J41" s="31" t="s">
        <v>2</v>
      </c>
      <c r="K41" s="33" t="s">
        <v>3</v>
      </c>
      <c r="L41" s="35" t="s">
        <v>4</v>
      </c>
      <c r="M41" s="35"/>
      <c r="N41" s="36" t="s">
        <v>5</v>
      </c>
      <c r="O41" s="37"/>
      <c r="P41" s="38"/>
      <c r="Q41" s="31" t="s">
        <v>2</v>
      </c>
      <c r="R41" s="33" t="s">
        <v>3</v>
      </c>
      <c r="S41" s="35" t="s">
        <v>4</v>
      </c>
      <c r="T41" s="35"/>
      <c r="U41" s="36" t="s">
        <v>5</v>
      </c>
      <c r="V41" s="37"/>
      <c r="W41" s="38"/>
      <c r="X41" s="31" t="s">
        <v>2</v>
      </c>
      <c r="Y41" s="33" t="s">
        <v>3</v>
      </c>
      <c r="Z41" s="35" t="s">
        <v>4</v>
      </c>
      <c r="AA41" s="35"/>
      <c r="AB41" s="36" t="s">
        <v>5</v>
      </c>
      <c r="AC41" s="37"/>
      <c r="AD41" s="38"/>
    </row>
    <row r="42" spans="1:30" ht="18" customHeight="1">
      <c r="A42" s="50"/>
      <c r="B42" s="52"/>
      <c r="C42" s="32"/>
      <c r="D42" s="34"/>
      <c r="E42" s="4" t="s">
        <v>8</v>
      </c>
      <c r="F42" s="4" t="s">
        <v>9</v>
      </c>
      <c r="G42" s="5" t="s">
        <v>10</v>
      </c>
      <c r="H42" s="5" t="s">
        <v>11</v>
      </c>
      <c r="I42" s="6" t="s">
        <v>12</v>
      </c>
      <c r="J42" s="32"/>
      <c r="K42" s="34"/>
      <c r="L42" s="4" t="s">
        <v>8</v>
      </c>
      <c r="M42" s="4" t="s">
        <v>9</v>
      </c>
      <c r="N42" s="5" t="s">
        <v>10</v>
      </c>
      <c r="O42" s="5" t="s">
        <v>11</v>
      </c>
      <c r="P42" s="7" t="s">
        <v>12</v>
      </c>
      <c r="Q42" s="32"/>
      <c r="R42" s="34"/>
      <c r="S42" s="4" t="s">
        <v>8</v>
      </c>
      <c r="T42" s="4" t="s">
        <v>9</v>
      </c>
      <c r="U42" s="5" t="s">
        <v>10</v>
      </c>
      <c r="V42" s="5" t="s">
        <v>11</v>
      </c>
      <c r="W42" s="7" t="s">
        <v>12</v>
      </c>
      <c r="X42" s="32"/>
      <c r="Y42" s="34"/>
      <c r="Z42" s="4" t="s">
        <v>8</v>
      </c>
      <c r="AA42" s="4" t="s">
        <v>9</v>
      </c>
      <c r="AB42" s="5" t="s">
        <v>10</v>
      </c>
      <c r="AC42" s="5" t="s">
        <v>11</v>
      </c>
      <c r="AD42" s="7" t="s">
        <v>12</v>
      </c>
    </row>
    <row r="43" spans="1:30" ht="18" customHeight="1">
      <c r="A43" s="22" t="s">
        <v>13</v>
      </c>
      <c r="B43" s="23"/>
      <c r="C43" s="27">
        <v>0.5</v>
      </c>
      <c r="D43" s="28">
        <v>39</v>
      </c>
      <c r="E43" s="28"/>
      <c r="F43" s="28"/>
      <c r="G43" s="8">
        <f>D43-E43</f>
        <v>39</v>
      </c>
      <c r="H43" s="8">
        <f>3.413*(D43-E43)</f>
        <v>133.107</v>
      </c>
      <c r="I43" s="9">
        <f>0.8604*(D43-E43)</f>
        <v>33.555600000000005</v>
      </c>
      <c r="J43" s="27">
        <v>0.56000000000000005</v>
      </c>
      <c r="K43" s="28">
        <v>57</v>
      </c>
      <c r="L43" s="28"/>
      <c r="M43" s="28"/>
      <c r="N43" s="8">
        <f>K43-L43</f>
        <v>57</v>
      </c>
      <c r="O43" s="8">
        <f>3.413*(K43-L43)</f>
        <v>194.541</v>
      </c>
      <c r="P43" s="10">
        <f>0.8604*(K43-L43)</f>
        <v>49.0428</v>
      </c>
      <c r="Q43" s="27">
        <v>0.37</v>
      </c>
      <c r="R43" s="28">
        <v>60</v>
      </c>
      <c r="S43" s="28"/>
      <c r="T43" s="28"/>
      <c r="U43" s="8">
        <f>R43-S43</f>
        <v>60</v>
      </c>
      <c r="V43" s="8">
        <f>3.413*(R43-S43)</f>
        <v>204.78</v>
      </c>
      <c r="W43" s="10">
        <f>0.8604*(R43-S43)</f>
        <v>51.624000000000002</v>
      </c>
      <c r="X43" s="27">
        <v>0.28000000000000003</v>
      </c>
      <c r="Y43" s="28">
        <v>42</v>
      </c>
      <c r="Z43" s="28"/>
      <c r="AA43" s="28"/>
      <c r="AB43" s="8">
        <f>Y43-Z43</f>
        <v>42</v>
      </c>
      <c r="AC43" s="8">
        <f>3.413*(Y43-Z43)</f>
        <v>143.346</v>
      </c>
      <c r="AD43" s="10">
        <f>0.8604*(Y43-Z43)</f>
        <v>36.136800000000001</v>
      </c>
    </row>
    <row r="44" spans="1:30" ht="18" customHeight="1">
      <c r="A44" s="24"/>
      <c r="B44" s="25"/>
      <c r="C44" s="11"/>
      <c r="D44" s="12"/>
      <c r="E44" s="12"/>
      <c r="F44" s="12"/>
      <c r="G44" s="12"/>
      <c r="H44" s="12"/>
      <c r="I44" s="17"/>
      <c r="J44" s="11"/>
      <c r="K44" s="12"/>
      <c r="L44" s="12"/>
      <c r="M44" s="12"/>
      <c r="N44" s="12"/>
      <c r="O44" s="12"/>
      <c r="P44" s="18"/>
      <c r="Q44" s="11"/>
      <c r="R44" s="12"/>
      <c r="S44" s="12"/>
      <c r="T44" s="12"/>
      <c r="U44" s="12"/>
      <c r="V44" s="12"/>
      <c r="W44" s="18"/>
      <c r="X44" s="11"/>
      <c r="Y44" s="12"/>
      <c r="Z44" s="12"/>
      <c r="AA44" s="12"/>
      <c r="AB44" s="12"/>
      <c r="AC44" s="12"/>
      <c r="AD44" s="18"/>
    </row>
    <row r="45" spans="1:30" ht="18" customHeight="1">
      <c r="A45" s="46" t="s">
        <v>14</v>
      </c>
      <c r="B45" s="23" t="s">
        <v>15</v>
      </c>
      <c r="C45" s="27">
        <v>5.0999999999999996</v>
      </c>
      <c r="D45" s="28">
        <v>427</v>
      </c>
      <c r="E45" s="28">
        <v>121</v>
      </c>
      <c r="F45" s="28">
        <v>125</v>
      </c>
      <c r="G45" s="8">
        <f t="shared" ref="G45:G48" si="36">D45-E45</f>
        <v>306</v>
      </c>
      <c r="H45" s="8">
        <f t="shared" ref="H45:H48" si="37">3.413*(D45-E45)</f>
        <v>1044.3779999999999</v>
      </c>
      <c r="I45" s="9">
        <f t="shared" ref="I45:I48" si="38">0.8604*(D45-E45)</f>
        <v>263.2824</v>
      </c>
      <c r="J45" s="27">
        <v>5</v>
      </c>
      <c r="K45" s="28">
        <v>450</v>
      </c>
      <c r="L45" s="28">
        <v>125</v>
      </c>
      <c r="M45" s="28">
        <v>129</v>
      </c>
      <c r="N45" s="8">
        <f t="shared" ref="N45:N48" si="39">K45-L45</f>
        <v>325</v>
      </c>
      <c r="O45" s="8">
        <f t="shared" ref="O45:O48" si="40">3.413*(K45-L45)</f>
        <v>1109.2249999999999</v>
      </c>
      <c r="P45" s="10">
        <f t="shared" ref="P45:P48" si="41">0.8604*(K45-L45)</f>
        <v>279.63</v>
      </c>
      <c r="Q45" s="27">
        <v>2.9</v>
      </c>
      <c r="R45" s="28">
        <v>456</v>
      </c>
      <c r="S45" s="28">
        <v>121</v>
      </c>
      <c r="T45" s="28">
        <v>125</v>
      </c>
      <c r="U45" s="8">
        <f t="shared" ref="U45:U48" si="42">R45-S45</f>
        <v>335</v>
      </c>
      <c r="V45" s="8">
        <f t="shared" ref="V45:V48" si="43">3.413*(R45-S45)</f>
        <v>1143.355</v>
      </c>
      <c r="W45" s="10">
        <f t="shared" ref="W45:W48" si="44">0.8604*(R45-S45)</f>
        <v>288.23400000000004</v>
      </c>
      <c r="X45" s="27">
        <v>2.7</v>
      </c>
      <c r="Y45" s="28">
        <v>447</v>
      </c>
      <c r="Z45" s="28">
        <v>124</v>
      </c>
      <c r="AA45" s="28">
        <v>129</v>
      </c>
      <c r="AB45" s="8">
        <f t="shared" ref="AB45:AB48" si="45">Y45-Z45</f>
        <v>323</v>
      </c>
      <c r="AC45" s="8">
        <f t="shared" ref="AC45:AC48" si="46">3.413*(Y45-Z45)</f>
        <v>1102.3989999999999</v>
      </c>
      <c r="AD45" s="10">
        <f t="shared" ref="AD45:AD48" si="47">0.8604*(Y45-Z45)</f>
        <v>277.9092</v>
      </c>
    </row>
    <row r="46" spans="1:30" ht="18" customHeight="1">
      <c r="A46" s="47"/>
      <c r="B46" s="23" t="s">
        <v>16</v>
      </c>
      <c r="C46" s="27">
        <v>10.43</v>
      </c>
      <c r="D46" s="28">
        <v>937</v>
      </c>
      <c r="E46" s="28">
        <v>240</v>
      </c>
      <c r="F46" s="28">
        <v>249</v>
      </c>
      <c r="G46" s="8">
        <f t="shared" si="36"/>
        <v>697</v>
      </c>
      <c r="H46" s="8">
        <f t="shared" si="37"/>
        <v>2378.8609999999999</v>
      </c>
      <c r="I46" s="9">
        <f t="shared" si="38"/>
        <v>599.69880000000001</v>
      </c>
      <c r="J46" s="27">
        <v>10.6</v>
      </c>
      <c r="K46" s="28">
        <v>1023</v>
      </c>
      <c r="L46" s="28">
        <v>248</v>
      </c>
      <c r="M46" s="28">
        <v>256</v>
      </c>
      <c r="N46" s="8">
        <f t="shared" si="39"/>
        <v>775</v>
      </c>
      <c r="O46" s="8">
        <f t="shared" si="40"/>
        <v>2645.0749999999998</v>
      </c>
      <c r="P46" s="10">
        <f t="shared" si="41"/>
        <v>666.81000000000006</v>
      </c>
      <c r="Q46" s="27">
        <v>5.6</v>
      </c>
      <c r="R46" s="28">
        <v>912</v>
      </c>
      <c r="S46" s="28">
        <v>249</v>
      </c>
      <c r="T46" s="28">
        <v>240</v>
      </c>
      <c r="U46" s="8">
        <f t="shared" si="42"/>
        <v>663</v>
      </c>
      <c r="V46" s="8">
        <f t="shared" si="43"/>
        <v>2262.819</v>
      </c>
      <c r="W46" s="10">
        <f t="shared" si="44"/>
        <v>570.4452</v>
      </c>
      <c r="X46" s="27">
        <v>5.5</v>
      </c>
      <c r="Y46" s="28">
        <v>963</v>
      </c>
      <c r="Z46" s="28">
        <v>247</v>
      </c>
      <c r="AA46" s="28">
        <v>257</v>
      </c>
      <c r="AB46" s="8">
        <f t="shared" si="45"/>
        <v>716</v>
      </c>
      <c r="AC46" s="8">
        <f t="shared" si="46"/>
        <v>2443.7080000000001</v>
      </c>
      <c r="AD46" s="10">
        <f t="shared" si="47"/>
        <v>616.04640000000006</v>
      </c>
    </row>
    <row r="47" spans="1:30" ht="18" customHeight="1">
      <c r="A47" s="46" t="s">
        <v>17</v>
      </c>
      <c r="B47" s="23" t="s">
        <v>15</v>
      </c>
      <c r="C47" s="27">
        <v>13</v>
      </c>
      <c r="D47" s="28">
        <v>1177</v>
      </c>
      <c r="E47" s="28">
        <v>323</v>
      </c>
      <c r="F47" s="28">
        <v>334</v>
      </c>
      <c r="G47" s="8">
        <f t="shared" si="36"/>
        <v>854</v>
      </c>
      <c r="H47" s="8">
        <f t="shared" si="37"/>
        <v>2914.7019999999998</v>
      </c>
      <c r="I47" s="9">
        <f t="shared" si="38"/>
        <v>734.78160000000003</v>
      </c>
      <c r="J47" s="27">
        <v>12.5</v>
      </c>
      <c r="K47" s="28">
        <v>1191</v>
      </c>
      <c r="L47" s="28">
        <v>323</v>
      </c>
      <c r="M47" s="28">
        <v>333</v>
      </c>
      <c r="N47" s="8">
        <f t="shared" si="39"/>
        <v>868</v>
      </c>
      <c r="O47" s="8">
        <f t="shared" si="40"/>
        <v>2962.4839999999999</v>
      </c>
      <c r="P47" s="10">
        <f t="shared" si="41"/>
        <v>746.82720000000006</v>
      </c>
      <c r="Q47" s="27">
        <v>7.6</v>
      </c>
      <c r="R47" s="28">
        <v>1229</v>
      </c>
      <c r="S47" s="28">
        <v>322</v>
      </c>
      <c r="T47" s="28">
        <v>333</v>
      </c>
      <c r="U47" s="8">
        <f t="shared" si="42"/>
        <v>907</v>
      </c>
      <c r="V47" s="8">
        <f t="shared" si="43"/>
        <v>3095.5909999999999</v>
      </c>
      <c r="W47" s="10">
        <f t="shared" si="44"/>
        <v>780.38280000000009</v>
      </c>
      <c r="X47" s="27">
        <v>7</v>
      </c>
      <c r="Y47" s="28">
        <v>1216</v>
      </c>
      <c r="Z47" s="28">
        <v>322</v>
      </c>
      <c r="AA47" s="28">
        <v>333</v>
      </c>
      <c r="AB47" s="8">
        <f t="shared" si="45"/>
        <v>894</v>
      </c>
      <c r="AC47" s="8">
        <f t="shared" si="46"/>
        <v>3051.2219999999998</v>
      </c>
      <c r="AD47" s="10">
        <f t="shared" si="47"/>
        <v>769.19760000000008</v>
      </c>
    </row>
    <row r="48" spans="1:30" ht="18" customHeight="1" thickBot="1">
      <c r="A48" s="48"/>
      <c r="B48" s="26" t="s">
        <v>16</v>
      </c>
      <c r="C48" s="29">
        <v>23.4</v>
      </c>
      <c r="D48" s="30">
        <v>2291</v>
      </c>
      <c r="E48" s="30">
        <v>641</v>
      </c>
      <c r="F48" s="30">
        <v>664</v>
      </c>
      <c r="G48" s="14">
        <f t="shared" si="36"/>
        <v>1650</v>
      </c>
      <c r="H48" s="14">
        <f t="shared" si="37"/>
        <v>5631.45</v>
      </c>
      <c r="I48" s="15">
        <f t="shared" si="38"/>
        <v>1419.66</v>
      </c>
      <c r="J48" s="29">
        <v>22.49</v>
      </c>
      <c r="K48" s="30">
        <v>2277</v>
      </c>
      <c r="L48" s="30">
        <v>640</v>
      </c>
      <c r="M48" s="30">
        <v>663</v>
      </c>
      <c r="N48" s="14">
        <f t="shared" si="39"/>
        <v>1637</v>
      </c>
      <c r="O48" s="14">
        <f t="shared" si="40"/>
        <v>5587.0810000000001</v>
      </c>
      <c r="P48" s="15">
        <f t="shared" si="41"/>
        <v>1408.4748000000002</v>
      </c>
      <c r="Q48" s="29">
        <v>13.6</v>
      </c>
      <c r="R48" s="30">
        <v>2374</v>
      </c>
      <c r="S48" s="30">
        <v>640</v>
      </c>
      <c r="T48" s="30">
        <v>663</v>
      </c>
      <c r="U48" s="14">
        <f t="shared" si="42"/>
        <v>1734</v>
      </c>
      <c r="V48" s="14">
        <f t="shared" si="43"/>
        <v>5918.1419999999998</v>
      </c>
      <c r="W48" s="15">
        <f t="shared" si="44"/>
        <v>1491.9336000000001</v>
      </c>
      <c r="X48" s="29">
        <v>12.5</v>
      </c>
      <c r="Y48" s="30">
        <v>2353</v>
      </c>
      <c r="Z48" s="30">
        <v>639</v>
      </c>
      <c r="AA48" s="30">
        <v>661</v>
      </c>
      <c r="AB48" s="14">
        <f t="shared" si="45"/>
        <v>1714</v>
      </c>
      <c r="AC48" s="14">
        <f t="shared" si="46"/>
        <v>5849.8819999999996</v>
      </c>
      <c r="AD48" s="15">
        <f t="shared" si="47"/>
        <v>1474.7256</v>
      </c>
    </row>
    <row r="49" ht="18" customHeight="1"/>
    <row r="50" ht="18" customHeight="1"/>
    <row r="51" ht="18" customHeight="1"/>
  </sheetData>
  <mergeCells count="100">
    <mergeCell ref="A4:A6"/>
    <mergeCell ref="B4:B6"/>
    <mergeCell ref="A3:AD3"/>
    <mergeCell ref="C4:I4"/>
    <mergeCell ref="J4:P4"/>
    <mergeCell ref="C5:C6"/>
    <mergeCell ref="D5:D6"/>
    <mergeCell ref="E5:F5"/>
    <mergeCell ref="G5:I5"/>
    <mergeCell ref="J5:J6"/>
    <mergeCell ref="K5:K6"/>
    <mergeCell ref="L5:M5"/>
    <mergeCell ref="N5:P5"/>
    <mergeCell ref="Q4:W4"/>
    <mergeCell ref="Q5:Q6"/>
    <mergeCell ref="R5:R6"/>
    <mergeCell ref="K17:K18"/>
    <mergeCell ref="L17:M17"/>
    <mergeCell ref="N17:P17"/>
    <mergeCell ref="A9:A10"/>
    <mergeCell ref="A11:A12"/>
    <mergeCell ref="C16:I16"/>
    <mergeCell ref="J16:P16"/>
    <mergeCell ref="A16:A18"/>
    <mergeCell ref="B16:B18"/>
    <mergeCell ref="A15:AD15"/>
    <mergeCell ref="C17:C18"/>
    <mergeCell ref="D17:D18"/>
    <mergeCell ref="E17:F17"/>
    <mergeCell ref="G17:I17"/>
    <mergeCell ref="J17:J18"/>
    <mergeCell ref="Q16:W16"/>
    <mergeCell ref="A21:A22"/>
    <mergeCell ref="A23:A24"/>
    <mergeCell ref="L29:M29"/>
    <mergeCell ref="N29:P29"/>
    <mergeCell ref="A27:AD27"/>
    <mergeCell ref="C28:I28"/>
    <mergeCell ref="J28:P28"/>
    <mergeCell ref="G29:I29"/>
    <mergeCell ref="J29:J30"/>
    <mergeCell ref="K29:K30"/>
    <mergeCell ref="A28:A30"/>
    <mergeCell ref="B28:B30"/>
    <mergeCell ref="C29:C30"/>
    <mergeCell ref="D29:D30"/>
    <mergeCell ref="E29:F29"/>
    <mergeCell ref="Q28:W28"/>
    <mergeCell ref="L41:M41"/>
    <mergeCell ref="N41:P41"/>
    <mergeCell ref="A45:A46"/>
    <mergeCell ref="E41:F41"/>
    <mergeCell ref="G41:I41"/>
    <mergeCell ref="J41:J42"/>
    <mergeCell ref="K41:K42"/>
    <mergeCell ref="J40:P40"/>
    <mergeCell ref="A39:AD39"/>
    <mergeCell ref="A33:A34"/>
    <mergeCell ref="A35:A36"/>
    <mergeCell ref="A47:A48"/>
    <mergeCell ref="A40:A42"/>
    <mergeCell ref="B40:B42"/>
    <mergeCell ref="C41:C42"/>
    <mergeCell ref="D41:D42"/>
    <mergeCell ref="C40:I40"/>
    <mergeCell ref="Q40:W40"/>
    <mergeCell ref="Q41:Q42"/>
    <mergeCell ref="R41:R42"/>
    <mergeCell ref="S41:T41"/>
    <mergeCell ref="U41:W41"/>
    <mergeCell ref="X40:AD40"/>
    <mergeCell ref="S5:T5"/>
    <mergeCell ref="U5:W5"/>
    <mergeCell ref="X4:AD4"/>
    <mergeCell ref="X5:X6"/>
    <mergeCell ref="Y5:Y6"/>
    <mergeCell ref="Z5:AA5"/>
    <mergeCell ref="AB5:AD5"/>
    <mergeCell ref="Q17:Q18"/>
    <mergeCell ref="R17:R18"/>
    <mergeCell ref="S17:T17"/>
    <mergeCell ref="U17:W17"/>
    <mergeCell ref="X16:AD16"/>
    <mergeCell ref="X17:X18"/>
    <mergeCell ref="Y17:Y18"/>
    <mergeCell ref="Z17:AA17"/>
    <mergeCell ref="AB17:AD17"/>
    <mergeCell ref="X28:AD28"/>
    <mergeCell ref="X29:X30"/>
    <mergeCell ref="Y29:Y30"/>
    <mergeCell ref="Z29:AA29"/>
    <mergeCell ref="AB29:AD29"/>
    <mergeCell ref="X41:X42"/>
    <mergeCell ref="Y41:Y42"/>
    <mergeCell ref="Z41:AA41"/>
    <mergeCell ref="AB41:AD41"/>
    <mergeCell ref="Q29:Q30"/>
    <mergeCell ref="R29:R30"/>
    <mergeCell ref="S29:T29"/>
    <mergeCell ref="U29:W29"/>
  </mergeCells>
  <phoneticPr fontId="9" type="noConversion"/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 Power Draw Table</vt:lpstr>
    </vt:vector>
  </TitlesOfParts>
  <Company>Harman Industries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Dale Taylor</dc:creator>
  <cp:lastModifiedBy>ataylor</cp:lastModifiedBy>
  <cp:lastPrinted>2013-06-04T14:11:02Z</cp:lastPrinted>
  <dcterms:created xsi:type="dcterms:W3CDTF">2012-09-27T14:09:30Z</dcterms:created>
  <dcterms:modified xsi:type="dcterms:W3CDTF">2014-03-27T08:20:08Z</dcterms:modified>
</cp:coreProperties>
</file>